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-460" windowWidth="33600" windowHeight="21000" tabRatio="500"/>
  </bookViews>
  <sheets>
    <sheet name="Template" sheetId="1" r:id="rId1"/>
    <sheet name="SEPTEMBER" sheetId="4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1" l="1"/>
  <c r="H43" i="1"/>
  <c r="I44" i="4"/>
  <c r="I40" i="4"/>
  <c r="I16" i="4"/>
  <c r="I46" i="1"/>
  <c r="I10" i="1"/>
  <c r="I26" i="1"/>
  <c r="I18" i="1"/>
  <c r="I30" i="1"/>
  <c r="I32" i="1"/>
  <c r="I42" i="1"/>
  <c r="H10" i="1"/>
  <c r="H26" i="1"/>
  <c r="H18" i="1"/>
  <c r="H30" i="1"/>
  <c r="H32" i="1"/>
  <c r="H42" i="1"/>
  <c r="H46" i="1"/>
  <c r="C47" i="1"/>
  <c r="E6" i="1"/>
  <c r="E47" i="1"/>
  <c r="E7" i="1"/>
  <c r="E10" i="1"/>
  <c r="E11" i="1"/>
  <c r="I24" i="1"/>
  <c r="I28" i="1"/>
  <c r="I37" i="1"/>
  <c r="I39" i="1"/>
  <c r="B47" i="1"/>
  <c r="D6" i="1"/>
  <c r="D47" i="1"/>
  <c r="D7" i="1"/>
  <c r="D10" i="1"/>
  <c r="D11" i="1"/>
  <c r="H24" i="1"/>
  <c r="H28" i="1"/>
  <c r="H37" i="1"/>
  <c r="H39" i="1"/>
  <c r="H44" i="4"/>
  <c r="H41" i="4"/>
  <c r="H40" i="4"/>
  <c r="I10" i="4"/>
  <c r="I26" i="4"/>
  <c r="I28" i="4"/>
  <c r="I35" i="4"/>
  <c r="I37" i="4"/>
  <c r="H37" i="4"/>
  <c r="H35" i="4"/>
  <c r="H16" i="4"/>
  <c r="E47" i="4"/>
  <c r="D47" i="4"/>
  <c r="C47" i="4"/>
  <c r="B47" i="4"/>
  <c r="I18" i="4"/>
  <c r="I30" i="4"/>
  <c r="I32" i="4"/>
  <c r="H10" i="4"/>
  <c r="H26" i="4"/>
  <c r="H18" i="4"/>
  <c r="H30" i="4"/>
  <c r="H32" i="4"/>
  <c r="E6" i="4"/>
  <c r="E7" i="4"/>
  <c r="E10" i="4"/>
  <c r="E11" i="4"/>
  <c r="I24" i="4"/>
  <c r="D6" i="4"/>
  <c r="D7" i="4"/>
  <c r="D10" i="4"/>
  <c r="D11" i="4"/>
  <c r="H24" i="4"/>
  <c r="H28" i="4"/>
</calcChain>
</file>

<file path=xl/sharedStrings.xml><?xml version="1.0" encoding="utf-8"?>
<sst xmlns="http://schemas.openxmlformats.org/spreadsheetml/2006/main" count="166" uniqueCount="72">
  <si>
    <t>Credit Card Receipts - Monthly Reconciliation</t>
  </si>
  <si>
    <t>Month Ending:</t>
  </si>
  <si>
    <t>AMEX</t>
  </si>
  <si>
    <t>Cayan/First Data/Vantiv/Other</t>
  </si>
  <si>
    <t>Less: Chargebacks/ Reversals/ Refunds</t>
  </si>
  <si>
    <t>Plus/Minus: Adjustments</t>
  </si>
  <si>
    <r>
      <t>Less: Total Reversals Per</t>
    </r>
    <r>
      <rPr>
        <b/>
        <sz val="14"/>
        <color theme="1"/>
        <rFont val="Calibri"/>
        <scheme val="minor"/>
      </rPr>
      <t xml:space="preserve"> WPS </t>
    </r>
    <r>
      <rPr>
        <sz val="14"/>
        <color theme="1"/>
        <rFont val="Calibri"/>
        <scheme val="minor"/>
      </rPr>
      <t>Reports</t>
    </r>
  </si>
  <si>
    <t>Net Credit Card Receipts</t>
  </si>
  <si>
    <t>Net Amount Funded to Bank</t>
  </si>
  <si>
    <t>Total Transactions/ Amounts Submitted Per Statement</t>
  </si>
  <si>
    <t>Monthly Totals</t>
  </si>
  <si>
    <t>Total Settled</t>
  </si>
  <si>
    <t>Total Reversed/Credited Back</t>
  </si>
  <si>
    <t>Visa/MC/DC/Other</t>
  </si>
  <si>
    <t>FEES/DISCOUNTS ARE DEBITED THE MONTH FOLLOWING</t>
  </si>
  <si>
    <t>Adjustments should include timing difference amounts (i.e transactions settled on last day of month but not deposited to bank until the following month)</t>
  </si>
  <si>
    <t>DAY</t>
  </si>
  <si>
    <t>Daily Credit Card Activity Per WPS Settlement Reports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</si>
  <si>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</si>
  <si>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</si>
  <si>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</si>
  <si>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</si>
  <si>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</si>
  <si>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</si>
  <si>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</si>
  <si>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</si>
  <si>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</si>
  <si>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</si>
  <si>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</si>
  <si>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</si>
  <si>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</si>
  <si>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</si>
  <si>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</si>
  <si>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</si>
  <si>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</si>
  <si>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</si>
  <si>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</si>
  <si>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</si>
  <si>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</si>
  <si>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</si>
  <si>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</si>
  <si>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</si>
  <si>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</si>
  <si>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</si>
  <si>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</si>
  <si>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</si>
  <si>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</si>
  <si>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</si>
  <si>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</si>
  <si>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Net Credit Card Receipts </t>
  </si>
  <si>
    <t>BANK STATEMENT</t>
  </si>
  <si>
    <t>Deposits/Credits</t>
  </si>
  <si>
    <t>Withdrawals/Debits</t>
  </si>
  <si>
    <t>Less: Last Day of Month Settlements</t>
  </si>
  <si>
    <t>COMPANY ACCOUNTING LEDGER</t>
  </si>
  <si>
    <t>MERCHANT ACCOUNT STATEMENTS</t>
  </si>
  <si>
    <r>
      <t>Total Receipts Per</t>
    </r>
    <r>
      <rPr>
        <b/>
        <sz val="14"/>
        <color theme="1"/>
        <rFont val="Calibri"/>
        <scheme val="minor"/>
      </rPr>
      <t xml:space="preserve"> Web Payment Software (WPS)</t>
    </r>
    <r>
      <rPr>
        <sz val="14"/>
        <color theme="1"/>
        <rFont val="Calibri"/>
        <scheme val="minor"/>
      </rPr>
      <t xml:space="preserve"> Settlement Reports</t>
    </r>
  </si>
  <si>
    <r>
      <t xml:space="preserve">Less: Total Credit Card Fees/Discounts Per </t>
    </r>
    <r>
      <rPr>
        <b/>
        <sz val="14"/>
        <color theme="1"/>
        <rFont val="Calibri"/>
        <scheme val="minor"/>
      </rPr>
      <t>Merchant Account Statement</t>
    </r>
  </si>
  <si>
    <t>Investigate &amp; resolve</t>
  </si>
  <si>
    <t>BANK STATEMENT NET CC RECEIPTS</t>
  </si>
  <si>
    <t>COMPANY ACCOUNTING LEDGER NET CC RECEIPTS</t>
  </si>
  <si>
    <t>MERCHANT ACCOUNT STATEMENT NET PAYMENTS</t>
  </si>
  <si>
    <t>RECORDS COMPARISON</t>
  </si>
  <si>
    <r>
      <t xml:space="preserve">Less: </t>
    </r>
    <r>
      <rPr>
        <sz val="14"/>
        <color theme="1"/>
        <rFont val="Calibri"/>
        <scheme val="minor"/>
      </rPr>
      <t xml:space="preserve"> Fees/Discounts </t>
    </r>
  </si>
  <si>
    <t>DIFFERENCE #1</t>
  </si>
  <si>
    <t>DIFFERENCE #2</t>
  </si>
  <si>
    <t>Plus/Minus Prior Month Difference #1</t>
  </si>
  <si>
    <t>NON TIMING-ISSUE DIFFERENCE</t>
  </si>
  <si>
    <t>Minus: Settled amounts not yet deposited to bank</t>
  </si>
  <si>
    <t>Plus: Current Mo. Fees/Discounts</t>
  </si>
  <si>
    <t>Minus: Prior Mo. Fees/Discounts</t>
  </si>
  <si>
    <t xml:space="preserve">Less: Fees/Discounts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</si>
</sst>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0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scheme val="minor"/>
    </font>
    <font>
      <sz val="13"/>
      <color theme="1"/>
      <name val="Calibri"/>
      <scheme val="minor"/>
    </font>
    <font>
      <i/>
      <sz val="12"/>
      <color theme="1"/>
      <name val="Calibri"/>
      <scheme val="minor"/>
    </font>
    <font>
      <b/>
      <i/>
      <sz val="16"/>
      <color rgb="FFFF0000"/>
      <name val="Calibri"/>
      <scheme val="minor"/>
    </font>
    <font>
      <b/>
      <sz val="14"/>
      <color rgb="FF008000"/>
      <name val="Calibri"/>
      <scheme val="minor"/>
    </font>
    <font>
      <b/>
      <sz val="18"/>
      <color rgb="FF008000"/>
      <name val="Calibri"/>
      <scheme val="minor"/>
    </font>
    <font>
      <b/>
      <sz val="16"/>
      <color rgb="FF800000"/>
      <name val="Calibri"/>
      <scheme val="minor"/>
    </font>
    <font>
      <b/>
      <sz val="14"/>
      <color rgb="FF800000"/>
      <name val="Calibri"/>
      <scheme val="minor"/>
    </font>
    <font>
      <b/>
      <sz val="16"/>
      <color rgb="FF1151A1"/>
      <name val="Calibri"/>
      <scheme val="minor"/>
    </font>
    <font>
      <b/>
      <sz val="14"/>
      <color rgb="FF1151A1"/>
      <name val="Calibri"/>
      <scheme val="minor"/>
    </font>
    <font>
      <b/>
      <sz val="18"/>
      <color rgb="FF1151A1"/>
      <name val="Calibri"/>
      <scheme val="minor"/>
    </font>
    <font>
      <b/>
      <sz val="18"/>
      <color rgb="FF8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A1A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F1FF"/>
        <bgColor indexed="64"/>
      </patternFill>
    </fill>
    <fill>
      <patternFill patternType="solid">
        <fgColor rgb="FFFED7FF"/>
        <bgColor indexed="64"/>
      </patternFill>
    </fill>
    <fill>
      <patternFill patternType="solid">
        <fgColor rgb="FFD2C3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7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44" fontId="3" fillId="3" borderId="1" xfId="0" applyNumberFormat="1" applyFont="1" applyFill="1" applyBorder="1"/>
    <xf numFmtId="44" fontId="3" fillId="4" borderId="1" xfId="0" applyNumberFormat="1" applyFont="1" applyFill="1" applyBorder="1"/>
    <xf numFmtId="44" fontId="0" fillId="0" borderId="10" xfId="0" applyNumberFormat="1" applyFill="1" applyBorder="1"/>
    <xf numFmtId="44" fontId="0" fillId="0" borderId="11" xfId="0" applyNumberFormat="1" applyFill="1" applyBorder="1"/>
    <xf numFmtId="44" fontId="1" fillId="0" borderId="1" xfId="0" applyNumberFormat="1" applyFont="1" applyFill="1" applyBorder="1"/>
    <xf numFmtId="44" fontId="1" fillId="0" borderId="8" xfId="0" applyNumberFormat="1" applyFont="1" applyFill="1" applyBorder="1"/>
    <xf numFmtId="44" fontId="1" fillId="6" borderId="13" xfId="0" applyNumberFormat="1" applyFont="1" applyFill="1" applyBorder="1"/>
    <xf numFmtId="44" fontId="2" fillId="6" borderId="1" xfId="0" applyNumberFormat="1" applyFont="1" applyFill="1" applyBorder="1" applyAlignment="1"/>
    <xf numFmtId="44" fontId="1" fillId="6" borderId="1" xfId="0" applyNumberFormat="1" applyFont="1" applyFill="1" applyBorder="1"/>
    <xf numFmtId="44" fontId="1" fillId="2" borderId="1" xfId="0" applyNumberFormat="1" applyFont="1" applyFill="1" applyBorder="1"/>
    <xf numFmtId="44" fontId="1" fillId="4" borderId="8" xfId="0" applyNumberFormat="1" applyFont="1" applyFill="1" applyBorder="1"/>
    <xf numFmtId="44" fontId="1" fillId="0" borderId="12" xfId="0" applyNumberFormat="1" applyFont="1" applyFill="1" applyBorder="1" applyAlignment="1">
      <alignment horizontal="center"/>
    </xf>
    <xf numFmtId="44" fontId="1" fillId="3" borderId="1" xfId="0" applyNumberFormat="1" applyFont="1" applyFill="1" applyBorder="1"/>
    <xf numFmtId="44" fontId="1" fillId="4" borderId="1" xfId="0" applyNumberFormat="1" applyFont="1" applyFill="1" applyBorder="1"/>
    <xf numFmtId="44" fontId="3" fillId="0" borderId="10" xfId="0" applyNumberFormat="1" applyFont="1" applyFill="1" applyBorder="1"/>
    <xf numFmtId="44" fontId="3" fillId="0" borderId="11" xfId="0" applyNumberFormat="1" applyFont="1" applyFill="1" applyBorder="1"/>
    <xf numFmtId="0" fontId="3" fillId="0" borderId="1" xfId="0" applyFont="1" applyBorder="1" applyAlignment="1">
      <alignment wrapText="1"/>
    </xf>
    <xf numFmtId="44" fontId="3" fillId="0" borderId="1" xfId="0" applyNumberFormat="1" applyFont="1" applyBorder="1" applyAlignment="1">
      <alignment horizontal="center"/>
    </xf>
    <xf numFmtId="49" fontId="0" fillId="0" borderId="8" xfId="0" applyNumberForma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49" fontId="0" fillId="0" borderId="15" xfId="0" applyNumberFormat="1" applyFill="1" applyBorder="1" applyAlignment="1">
      <alignment horizontal="right"/>
    </xf>
    <xf numFmtId="44" fontId="0" fillId="0" borderId="9" xfId="0" applyNumberFormat="1" applyFill="1" applyBorder="1"/>
    <xf numFmtId="0" fontId="0" fillId="0" borderId="1" xfId="0" applyBorder="1"/>
    <xf numFmtId="0" fontId="4" fillId="0" borderId="1" xfId="0" applyFont="1" applyBorder="1"/>
    <xf numFmtId="44" fontId="1" fillId="0" borderId="15" xfId="0" applyNumberFormat="1" applyFont="1" applyBorder="1"/>
    <xf numFmtId="44" fontId="1" fillId="0" borderId="5" xfId="0" applyNumberFormat="1" applyFont="1" applyBorder="1"/>
    <xf numFmtId="44" fontId="1" fillId="0" borderId="8" xfId="0" applyNumberFormat="1" applyFont="1" applyBorder="1"/>
    <xf numFmtId="44" fontId="1" fillId="0" borderId="0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44" fontId="0" fillId="5" borderId="1" xfId="0" applyNumberFormat="1" applyFill="1" applyBorder="1"/>
    <xf numFmtId="0" fontId="0" fillId="0" borderId="16" xfId="0" applyBorder="1"/>
    <xf numFmtId="0" fontId="0" fillId="0" borderId="19" xfId="0" applyBorder="1"/>
    <xf numFmtId="0" fontId="0" fillId="0" borderId="15" xfId="0" applyBorder="1"/>
    <xf numFmtId="0" fontId="0" fillId="0" borderId="8" xfId="0" applyBorder="1"/>
    <xf numFmtId="0" fontId="12" fillId="0" borderId="1" xfId="0" applyFont="1" applyBorder="1"/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4" fontId="1" fillId="0" borderId="20" xfId="0" applyNumberFormat="1" applyFont="1" applyBorder="1"/>
    <xf numFmtId="44" fontId="1" fillId="7" borderId="16" xfId="0" applyNumberFormat="1" applyFont="1" applyFill="1" applyBorder="1"/>
    <xf numFmtId="44" fontId="1" fillId="2" borderId="15" xfId="0" applyNumberFormat="1" applyFont="1" applyFill="1" applyBorder="1"/>
    <xf numFmtId="44" fontId="1" fillId="3" borderId="6" xfId="0" applyNumberFormat="1" applyFont="1" applyFill="1" applyBorder="1"/>
    <xf numFmtId="44" fontId="1" fillId="0" borderId="7" xfId="0" applyNumberFormat="1" applyFont="1" applyFill="1" applyBorder="1" applyAlignment="1">
      <alignment horizontal="center"/>
    </xf>
    <xf numFmtId="44" fontId="1" fillId="6" borderId="18" xfId="0" applyNumberFormat="1" applyFont="1" applyFill="1" applyBorder="1"/>
    <xf numFmtId="44" fontId="1" fillId="8" borderId="18" xfId="0" applyNumberFormat="1" applyFont="1" applyFill="1" applyBorder="1"/>
    <xf numFmtId="44" fontId="1" fillId="0" borderId="16" xfId="0" applyNumberFormat="1" applyFont="1" applyFill="1" applyBorder="1"/>
    <xf numFmtId="44" fontId="1" fillId="0" borderId="15" xfId="0" applyNumberFormat="1" applyFont="1" applyFill="1" applyBorder="1"/>
    <xf numFmtId="44" fontId="1" fillId="0" borderId="6" xfId="0" applyNumberFormat="1" applyFont="1" applyFill="1" applyBorder="1"/>
    <xf numFmtId="44" fontId="1" fillId="0" borderId="17" xfId="0" applyNumberFormat="1" applyFont="1" applyFill="1" applyBorder="1"/>
    <xf numFmtId="44" fontId="1" fillId="0" borderId="5" xfId="0" applyNumberFormat="1" applyFont="1" applyFill="1" applyBorder="1"/>
    <xf numFmtId="44" fontId="1" fillId="8" borderId="14" xfId="0" applyNumberFormat="1" applyFont="1" applyFill="1" applyBorder="1"/>
    <xf numFmtId="44" fontId="1" fillId="0" borderId="16" xfId="0" applyNumberFormat="1" applyFont="1" applyBorder="1"/>
    <xf numFmtId="44" fontId="1" fillId="0" borderId="7" xfId="0" applyNumberFormat="1" applyFont="1" applyBorder="1"/>
    <xf numFmtId="44" fontId="1" fillId="0" borderId="12" xfId="0" applyNumberFormat="1" applyFont="1" applyBorder="1"/>
    <xf numFmtId="44" fontId="1" fillId="6" borderId="21" xfId="0" applyNumberFormat="1" applyFont="1" applyFill="1" applyBorder="1"/>
    <xf numFmtId="44" fontId="1" fillId="8" borderId="21" xfId="0" applyNumberFormat="1" applyFont="1" applyFill="1" applyBorder="1"/>
    <xf numFmtId="44" fontId="1" fillId="8" borderId="1" xfId="0" applyNumberFormat="1" applyFont="1" applyFill="1" applyBorder="1"/>
    <xf numFmtId="0" fontId="1" fillId="0" borderId="1" xfId="0" applyFont="1" applyBorder="1"/>
    <xf numFmtId="0" fontId="1" fillId="0" borderId="19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8" xfId="0" applyFont="1" applyBorder="1"/>
    <xf numFmtId="44" fontId="3" fillId="0" borderId="9" xfId="0" applyNumberFormat="1" applyFont="1" applyFill="1" applyBorder="1"/>
    <xf numFmtId="44" fontId="1" fillId="7" borderId="1" xfId="0" applyNumberFormat="1" applyFont="1" applyFill="1" applyBorder="1"/>
    <xf numFmtId="44" fontId="0" fillId="0" borderId="20" xfId="0" applyNumberFormat="1" applyBorder="1"/>
    <xf numFmtId="0" fontId="2" fillId="0" borderId="16" xfId="0" applyFont="1" applyBorder="1" applyAlignment="1">
      <alignment horizontal="left"/>
    </xf>
    <xf numFmtId="44" fontId="1" fillId="0" borderId="19" xfId="0" applyNumberFormat="1" applyFont="1" applyBorder="1"/>
    <xf numFmtId="0" fontId="3" fillId="0" borderId="6" xfId="0" applyFont="1" applyBorder="1"/>
    <xf numFmtId="0" fontId="2" fillId="0" borderId="17" xfId="0" applyFont="1" applyBorder="1"/>
    <xf numFmtId="0" fontId="2" fillId="0" borderId="16" xfId="0" applyFont="1" applyBorder="1"/>
    <xf numFmtId="44" fontId="1" fillId="5" borderId="1" xfId="0" applyNumberFormat="1" applyFont="1" applyFill="1" applyBorder="1"/>
    <xf numFmtId="0" fontId="10" fillId="0" borderId="0" xfId="0" applyFont="1" applyBorder="1"/>
    <xf numFmtId="0" fontId="0" fillId="0" borderId="0" xfId="0" applyBorder="1" applyAlignment="1">
      <alignment horizontal="left" vertical="top" wrapText="1"/>
    </xf>
    <xf numFmtId="44" fontId="1" fillId="6" borderId="22" xfId="0" applyNumberFormat="1" applyFont="1" applyFill="1" applyBorder="1"/>
    <xf numFmtId="44" fontId="1" fillId="8" borderId="23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 vertical="top" wrapText="1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44" fontId="1" fillId="0" borderId="6" xfId="0" applyNumberFormat="1" applyFont="1" applyFill="1" applyBorder="1" applyAlignment="1">
      <alignment horizontal="center"/>
    </xf>
    <xf numFmtId="44" fontId="1" fillId="0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G22" sqref="G22:I22"/>
    </sheetView>
  </sheetViews>
  <sheetFormatPr baseColWidth="10" defaultRowHeight="15" x14ac:dyDescent="0"/>
  <cols>
    <col min="1" max="1" width="13.1640625" customWidth="1"/>
    <col min="2" max="2" width="18.83203125" customWidth="1"/>
    <col min="3" max="3" width="20.5" customWidth="1"/>
    <col min="4" max="4" width="21.1640625" customWidth="1"/>
    <col min="5" max="5" width="18.33203125" customWidth="1"/>
    <col min="6" max="6" width="2.5" customWidth="1"/>
    <col min="7" max="7" width="42.6640625" customWidth="1"/>
    <col min="8" max="8" width="19.5" customWidth="1"/>
    <col min="9" max="9" width="17.33203125" customWidth="1"/>
  </cols>
  <sheetData>
    <row r="1" spans="1:14" ht="31" customHeight="1">
      <c r="A1" s="102" t="s">
        <v>0</v>
      </c>
      <c r="B1" s="103"/>
      <c r="C1" s="103"/>
      <c r="D1" s="103"/>
      <c r="E1" s="103"/>
      <c r="F1" s="103"/>
      <c r="G1" s="103"/>
      <c r="H1" s="104"/>
    </row>
    <row r="2" spans="1:14" ht="23" customHeight="1">
      <c r="D2" s="8" t="s">
        <v>1</v>
      </c>
      <c r="E2" s="105"/>
      <c r="F2" s="106"/>
      <c r="G2" s="1"/>
      <c r="H2" s="1"/>
    </row>
    <row r="3" spans="1:14" ht="23" customHeight="1">
      <c r="A3" s="2"/>
      <c r="B3" s="2"/>
      <c r="C3" s="2"/>
      <c r="D3" s="2"/>
      <c r="E3" s="3"/>
      <c r="F3" s="3"/>
      <c r="G3" s="1"/>
      <c r="H3" s="1"/>
    </row>
    <row r="4" spans="1:14" ht="23" customHeight="1">
      <c r="A4" s="107" t="s">
        <v>54</v>
      </c>
      <c r="B4" s="108"/>
      <c r="C4" s="108"/>
      <c r="D4" s="108"/>
      <c r="E4" s="109"/>
      <c r="F4" s="3"/>
      <c r="G4" s="110" t="s">
        <v>55</v>
      </c>
      <c r="H4" s="111"/>
      <c r="I4" s="112"/>
    </row>
    <row r="5" spans="1:14" ht="35" customHeight="1">
      <c r="A5" s="12"/>
      <c r="B5" s="13"/>
      <c r="C5" s="13"/>
      <c r="D5" s="42" t="s">
        <v>13</v>
      </c>
      <c r="E5" s="42" t="s">
        <v>2</v>
      </c>
      <c r="G5" s="12"/>
      <c r="H5" s="43" t="s">
        <v>3</v>
      </c>
      <c r="I5" s="42" t="s">
        <v>2</v>
      </c>
    </row>
    <row r="6" spans="1:14" ht="47" customHeight="1">
      <c r="A6" s="100" t="s">
        <v>56</v>
      </c>
      <c r="B6" s="101"/>
      <c r="C6" s="101"/>
      <c r="D6" s="54">
        <f>B47</f>
        <v>0</v>
      </c>
      <c r="E6" s="55">
        <f>C47</f>
        <v>0</v>
      </c>
      <c r="G6" s="10" t="s">
        <v>9</v>
      </c>
      <c r="H6" s="60"/>
      <c r="I6" s="61"/>
    </row>
    <row r="7" spans="1:14" ht="44" customHeight="1">
      <c r="A7" s="122" t="s">
        <v>6</v>
      </c>
      <c r="B7" s="122"/>
      <c r="C7" s="100"/>
      <c r="D7" s="56">
        <f>D47</f>
        <v>0</v>
      </c>
      <c r="E7" s="24">
        <f>E47</f>
        <v>0</v>
      </c>
      <c r="G7" s="10" t="s">
        <v>4</v>
      </c>
      <c r="H7" s="62"/>
      <c r="I7" s="19"/>
    </row>
    <row r="8" spans="1:14" ht="20" customHeight="1">
      <c r="A8" s="122" t="s">
        <v>57</v>
      </c>
      <c r="B8" s="122"/>
      <c r="C8" s="100"/>
      <c r="D8" s="113"/>
      <c r="E8" s="114"/>
      <c r="G8" s="30" t="s">
        <v>71</v>
      </c>
      <c r="H8" s="62"/>
      <c r="I8" s="19"/>
      <c r="J8" s="93" t="s">
        <v>14</v>
      </c>
      <c r="K8" s="93"/>
      <c r="L8" s="93"/>
      <c r="M8" s="93"/>
      <c r="N8" s="93"/>
    </row>
    <row r="9" spans="1:14" ht="24" customHeight="1" thickBot="1">
      <c r="A9" s="122"/>
      <c r="B9" s="122"/>
      <c r="C9" s="100"/>
      <c r="D9" s="113"/>
      <c r="E9" s="114"/>
      <c r="G9" s="4" t="s">
        <v>5</v>
      </c>
      <c r="H9" s="63"/>
      <c r="I9" s="64"/>
      <c r="J9" s="94" t="s">
        <v>15</v>
      </c>
      <c r="K9" s="94"/>
      <c r="L9" s="94"/>
      <c r="M9" s="94"/>
      <c r="N9" s="94"/>
    </row>
    <row r="10" spans="1:14" ht="24" customHeight="1" thickBot="1">
      <c r="A10" s="100" t="s">
        <v>53</v>
      </c>
      <c r="B10" s="101"/>
      <c r="C10" s="101"/>
      <c r="D10" s="57">
        <f>-B46</f>
        <v>0</v>
      </c>
      <c r="E10" s="25">
        <f>-C46</f>
        <v>0</v>
      </c>
      <c r="G10" s="11" t="s">
        <v>8</v>
      </c>
      <c r="H10" s="20">
        <f>SUM(H6:H9)</f>
        <v>0</v>
      </c>
      <c r="I10" s="65">
        <f>SUM(I6:I9)</f>
        <v>0</v>
      </c>
      <c r="J10" s="94"/>
      <c r="K10" s="94"/>
      <c r="L10" s="94"/>
      <c r="M10" s="94"/>
      <c r="N10" s="94"/>
    </row>
    <row r="11" spans="1:14" ht="27" customHeight="1" thickBot="1">
      <c r="A11" s="123" t="s">
        <v>49</v>
      </c>
      <c r="B11" s="123"/>
      <c r="C11" s="123"/>
      <c r="D11" s="58">
        <f>SUM(D6:D10)</f>
        <v>0</v>
      </c>
      <c r="E11" s="59">
        <f>SUM(E6:E10)</f>
        <v>0</v>
      </c>
    </row>
    <row r="12" spans="1:14" ht="20" customHeight="1" thickTop="1"/>
    <row r="13" spans="1:14" ht="20" customHeight="1">
      <c r="A13" s="119" t="s">
        <v>17</v>
      </c>
      <c r="B13" s="120"/>
      <c r="C13" s="121"/>
    </row>
    <row r="14" spans="1:14" ht="35" customHeight="1">
      <c r="A14" s="117" t="s">
        <v>16</v>
      </c>
      <c r="B14" s="115" t="s">
        <v>11</v>
      </c>
      <c r="C14" s="116"/>
      <c r="D14" s="115" t="s">
        <v>12</v>
      </c>
      <c r="E14" s="116"/>
      <c r="G14" s="97" t="s">
        <v>50</v>
      </c>
      <c r="H14" s="98"/>
      <c r="I14" s="99"/>
    </row>
    <row r="15" spans="1:14" ht="39" customHeight="1">
      <c r="A15" s="118"/>
      <c r="B15" s="31" t="s">
        <v>13</v>
      </c>
      <c r="C15" s="31" t="s">
        <v>2</v>
      </c>
      <c r="D15" s="31" t="s">
        <v>13</v>
      </c>
      <c r="E15" s="31" t="s">
        <v>2</v>
      </c>
      <c r="G15" s="36"/>
      <c r="H15" s="6" t="s">
        <v>3</v>
      </c>
      <c r="I15" s="5" t="s">
        <v>2</v>
      </c>
    </row>
    <row r="16" spans="1:14" ht="22" customHeight="1">
      <c r="A16" s="34" t="s">
        <v>18</v>
      </c>
      <c r="B16" s="77"/>
      <c r="C16" s="77"/>
      <c r="D16" s="77"/>
      <c r="E16" s="77"/>
      <c r="G16" s="4" t="s">
        <v>51</v>
      </c>
      <c r="H16" s="66"/>
      <c r="I16" s="38"/>
    </row>
    <row r="17" spans="1:9" ht="19" customHeight="1" thickBot="1">
      <c r="A17" s="32" t="s">
        <v>19</v>
      </c>
      <c r="B17" s="28"/>
      <c r="C17" s="28"/>
      <c r="D17" s="28"/>
      <c r="E17" s="28"/>
      <c r="G17" s="4" t="s">
        <v>52</v>
      </c>
      <c r="H17" s="67"/>
      <c r="I17" s="68"/>
    </row>
    <row r="18" spans="1:9" ht="23" customHeight="1" thickBot="1">
      <c r="A18" s="32" t="s">
        <v>20</v>
      </c>
      <c r="B18" s="28"/>
      <c r="C18" s="28"/>
      <c r="D18" s="28"/>
      <c r="E18" s="28"/>
      <c r="G18" s="37" t="s">
        <v>7</v>
      </c>
      <c r="H18" s="69">
        <f>SUM(H16:H17)</f>
        <v>0</v>
      </c>
      <c r="I18" s="70">
        <f>SUM(I16:I17)</f>
        <v>0</v>
      </c>
    </row>
    <row r="19" spans="1:9" ht="19" customHeight="1" thickTop="1">
      <c r="A19" s="32" t="s">
        <v>21</v>
      </c>
      <c r="B19" s="28"/>
      <c r="C19" s="28"/>
      <c r="D19" s="28"/>
      <c r="E19" s="28"/>
    </row>
    <row r="20" spans="1:9" ht="19" customHeight="1">
      <c r="A20" s="32" t="s">
        <v>22</v>
      </c>
      <c r="B20" s="28"/>
      <c r="C20" s="28"/>
      <c r="D20" s="28"/>
      <c r="E20" s="28"/>
    </row>
    <row r="21" spans="1:9" ht="19" customHeight="1">
      <c r="A21" s="32" t="s">
        <v>23</v>
      </c>
      <c r="B21" s="28"/>
      <c r="C21" s="28"/>
      <c r="D21" s="28"/>
      <c r="E21" s="28"/>
    </row>
    <row r="22" spans="1:9" ht="39" customHeight="1">
      <c r="A22" s="32" t="s">
        <v>24</v>
      </c>
      <c r="B22" s="28"/>
      <c r="C22" s="28"/>
      <c r="D22" s="28"/>
      <c r="E22" s="28"/>
      <c r="G22" s="90" t="s">
        <v>62</v>
      </c>
      <c r="H22" s="91"/>
      <c r="I22" s="92"/>
    </row>
    <row r="23" spans="1:9" ht="19" customHeight="1">
      <c r="A23" s="32" t="s">
        <v>25</v>
      </c>
      <c r="B23" s="28"/>
      <c r="C23" s="28"/>
      <c r="D23" s="28"/>
      <c r="E23" s="28"/>
      <c r="G23" s="36"/>
      <c r="H23" s="7" t="s">
        <v>13</v>
      </c>
      <c r="I23" s="5" t="s">
        <v>2</v>
      </c>
    </row>
    <row r="24" spans="1:9" ht="37" customHeight="1">
      <c r="A24" s="32" t="s">
        <v>26</v>
      </c>
      <c r="B24" s="28"/>
      <c r="C24" s="28"/>
      <c r="D24" s="28"/>
      <c r="E24" s="28"/>
      <c r="G24" s="52" t="s">
        <v>60</v>
      </c>
      <c r="H24" s="21">
        <f>D11</f>
        <v>0</v>
      </c>
      <c r="I24" s="71">
        <f>E11</f>
        <v>0</v>
      </c>
    </row>
    <row r="25" spans="1:9" ht="19" customHeight="1">
      <c r="A25" s="32" t="s">
        <v>27</v>
      </c>
      <c r="B25" s="28"/>
      <c r="C25" s="28"/>
      <c r="D25" s="28"/>
      <c r="E25" s="28"/>
      <c r="G25" s="36"/>
      <c r="H25" s="72"/>
      <c r="I25" s="72"/>
    </row>
    <row r="26" spans="1:9" ht="37" customHeight="1">
      <c r="A26" s="32" t="s">
        <v>28</v>
      </c>
      <c r="B26" s="28"/>
      <c r="C26" s="28"/>
      <c r="D26" s="28"/>
      <c r="E26" s="28"/>
      <c r="G26" s="51" t="s">
        <v>61</v>
      </c>
      <c r="H26" s="22">
        <f>H10</f>
        <v>0</v>
      </c>
      <c r="I26" s="71">
        <f>I10</f>
        <v>0</v>
      </c>
    </row>
    <row r="27" spans="1:9" ht="19" customHeight="1">
      <c r="A27" s="32" t="s">
        <v>29</v>
      </c>
      <c r="B27" s="28"/>
      <c r="C27" s="28"/>
      <c r="D27" s="28"/>
      <c r="E27" s="28"/>
      <c r="G27" s="36"/>
      <c r="H27" s="72"/>
      <c r="I27" s="72"/>
    </row>
    <row r="28" spans="1:9" ht="19" customHeight="1">
      <c r="A28" s="32" t="s">
        <v>30</v>
      </c>
      <c r="B28" s="28"/>
      <c r="C28" s="28"/>
      <c r="D28" s="28"/>
      <c r="E28" s="28"/>
      <c r="G28" s="44" t="s">
        <v>64</v>
      </c>
      <c r="H28" s="18">
        <f>H24-H26</f>
        <v>0</v>
      </c>
      <c r="I28" s="18">
        <f>I24-I26</f>
        <v>0</v>
      </c>
    </row>
    <row r="29" spans="1:9" ht="19" customHeight="1">
      <c r="A29" s="32" t="s">
        <v>31</v>
      </c>
      <c r="B29" s="28"/>
      <c r="C29" s="28"/>
      <c r="D29" s="28"/>
      <c r="E29" s="28"/>
      <c r="G29" s="46"/>
      <c r="H29" s="73"/>
      <c r="I29" s="74"/>
    </row>
    <row r="30" spans="1:9" ht="19" customHeight="1">
      <c r="A30" s="32" t="s">
        <v>32</v>
      </c>
      <c r="B30" s="28"/>
      <c r="C30" s="28"/>
      <c r="D30" s="28"/>
      <c r="E30" s="28"/>
      <c r="G30" s="50" t="s">
        <v>59</v>
      </c>
      <c r="H30" s="22">
        <f>H18</f>
        <v>0</v>
      </c>
      <c r="I30" s="71">
        <f>I18</f>
        <v>0</v>
      </c>
    </row>
    <row r="31" spans="1:9" ht="19" customHeight="1">
      <c r="A31" s="32" t="s">
        <v>33</v>
      </c>
      <c r="B31" s="28"/>
      <c r="C31" s="28"/>
      <c r="D31" s="28"/>
      <c r="E31" s="28"/>
      <c r="G31" s="12"/>
      <c r="H31" s="75"/>
      <c r="I31" s="76"/>
    </row>
    <row r="32" spans="1:9" ht="19" customHeight="1">
      <c r="A32" s="32" t="s">
        <v>34</v>
      </c>
      <c r="B32" s="28"/>
      <c r="C32" s="28"/>
      <c r="D32" s="28"/>
      <c r="E32" s="28"/>
      <c r="G32" s="44" t="s">
        <v>65</v>
      </c>
      <c r="H32" s="18">
        <f>H26-H30</f>
        <v>0</v>
      </c>
      <c r="I32" s="18">
        <f>I26-I30</f>
        <v>0</v>
      </c>
    </row>
    <row r="33" spans="1:12" ht="19" customHeight="1">
      <c r="A33" s="32" t="s">
        <v>35</v>
      </c>
      <c r="B33" s="28"/>
      <c r="C33" s="28"/>
      <c r="D33" s="28"/>
      <c r="E33" s="28"/>
    </row>
    <row r="34" spans="1:12" ht="19" customHeight="1">
      <c r="A34" s="32" t="s">
        <v>36</v>
      </c>
      <c r="B34" s="28"/>
      <c r="C34" s="28"/>
      <c r="D34" s="28"/>
      <c r="E34" s="28"/>
    </row>
    <row r="35" spans="1:12" ht="19" customHeight="1">
      <c r="A35" s="32" t="s">
        <v>37</v>
      </c>
      <c r="B35" s="28"/>
      <c r="C35" s="28"/>
      <c r="D35" s="28"/>
      <c r="E35" s="28"/>
    </row>
    <row r="36" spans="1:12" ht="19" customHeight="1">
      <c r="A36" s="32" t="s">
        <v>38</v>
      </c>
      <c r="B36" s="28"/>
      <c r="C36" s="28"/>
      <c r="D36" s="28"/>
      <c r="E36" s="28"/>
    </row>
    <row r="37" spans="1:12" ht="19" customHeight="1">
      <c r="A37" s="32" t="s">
        <v>39</v>
      </c>
      <c r="B37" s="28"/>
      <c r="C37" s="28"/>
      <c r="D37" s="28"/>
      <c r="E37" s="28"/>
      <c r="G37" s="80" t="s">
        <v>64</v>
      </c>
      <c r="H37" s="81">
        <f>H28</f>
        <v>0</v>
      </c>
      <c r="I37" s="81">
        <f>I28</f>
        <v>0</v>
      </c>
      <c r="J37" s="47"/>
      <c r="K37" s="47"/>
      <c r="L37" s="48"/>
    </row>
    <row r="38" spans="1:12" ht="19" customHeight="1">
      <c r="A38" s="32" t="s">
        <v>40</v>
      </c>
      <c r="B38" s="28"/>
      <c r="C38" s="28"/>
      <c r="D38" s="28"/>
      <c r="E38" s="28"/>
      <c r="G38" s="82" t="s">
        <v>66</v>
      </c>
      <c r="H38" s="53"/>
      <c r="I38" s="53"/>
      <c r="J38" s="13"/>
      <c r="K38" s="13"/>
      <c r="L38" s="49"/>
    </row>
    <row r="39" spans="1:12" ht="19" customHeight="1">
      <c r="A39" s="32" t="s">
        <v>41</v>
      </c>
      <c r="B39" s="28"/>
      <c r="C39" s="28"/>
      <c r="D39" s="28"/>
      <c r="E39" s="28"/>
      <c r="G39" s="83" t="s">
        <v>67</v>
      </c>
      <c r="H39" s="85">
        <f>SUM(H37:H38)</f>
        <v>0</v>
      </c>
      <c r="I39" s="85">
        <f>SUM(I37:I38)</f>
        <v>0</v>
      </c>
      <c r="J39" s="95" t="s">
        <v>58</v>
      </c>
      <c r="K39" s="95"/>
      <c r="L39" s="96"/>
    </row>
    <row r="40" spans="1:12" ht="19" customHeight="1">
      <c r="A40" s="32" t="s">
        <v>42</v>
      </c>
      <c r="B40" s="28"/>
      <c r="C40" s="28"/>
      <c r="D40" s="28"/>
      <c r="E40" s="28"/>
    </row>
    <row r="41" spans="1:12" ht="19" customHeight="1">
      <c r="A41" s="32" t="s">
        <v>43</v>
      </c>
      <c r="B41" s="28"/>
      <c r="C41" s="28"/>
      <c r="D41" s="28"/>
      <c r="E41" s="28"/>
    </row>
    <row r="42" spans="1:12" ht="19" customHeight="1">
      <c r="A42" s="32" t="s">
        <v>44</v>
      </c>
      <c r="B42" s="28"/>
      <c r="C42" s="28"/>
      <c r="D42" s="28"/>
      <c r="E42" s="28"/>
      <c r="G42" s="84" t="s">
        <v>65</v>
      </c>
      <c r="H42" s="81">
        <f>H32</f>
        <v>0</v>
      </c>
      <c r="I42" s="81">
        <f>I32</f>
        <v>0</v>
      </c>
      <c r="J42" s="47"/>
      <c r="K42" s="47"/>
      <c r="L42" s="48"/>
    </row>
    <row r="43" spans="1:12" ht="19" customHeight="1">
      <c r="A43" s="32" t="s">
        <v>45</v>
      </c>
      <c r="B43" s="28"/>
      <c r="C43" s="28"/>
      <c r="D43" s="28"/>
      <c r="E43" s="28"/>
      <c r="G43" s="12" t="s">
        <v>69</v>
      </c>
      <c r="H43" s="41">
        <f>-H8</f>
        <v>0</v>
      </c>
      <c r="I43" s="41">
        <f>-I8</f>
        <v>0</v>
      </c>
      <c r="J43" s="13"/>
      <c r="K43" s="13"/>
      <c r="L43" s="49"/>
    </row>
    <row r="44" spans="1:12" ht="19" customHeight="1">
      <c r="A44" s="32" t="s">
        <v>46</v>
      </c>
      <c r="B44" s="28"/>
      <c r="C44" s="28"/>
      <c r="D44" s="28"/>
      <c r="E44" s="28"/>
      <c r="G44" s="12" t="s">
        <v>70</v>
      </c>
      <c r="H44" s="41"/>
      <c r="I44" s="41"/>
      <c r="J44" s="13"/>
      <c r="K44" s="13"/>
      <c r="L44" s="49"/>
    </row>
    <row r="45" spans="1:12" ht="19" customHeight="1">
      <c r="A45" s="32" t="s">
        <v>47</v>
      </c>
      <c r="B45" s="28"/>
      <c r="C45" s="28"/>
      <c r="D45" s="28"/>
      <c r="E45" s="28"/>
      <c r="G45" s="12" t="s">
        <v>68</v>
      </c>
      <c r="H45" s="53"/>
      <c r="I45" s="79"/>
      <c r="J45" s="13"/>
      <c r="K45" s="13"/>
      <c r="L45" s="49"/>
    </row>
    <row r="46" spans="1:12" ht="19" customHeight="1">
      <c r="A46" s="33" t="s">
        <v>48</v>
      </c>
      <c r="B46" s="29"/>
      <c r="C46" s="29"/>
      <c r="D46" s="29"/>
      <c r="E46" s="29"/>
      <c r="G46" s="83" t="s">
        <v>67</v>
      </c>
      <c r="H46" s="85">
        <f>SUM(H42:H45)</f>
        <v>0</v>
      </c>
      <c r="I46" s="45">
        <f>SUM(I42:I45)</f>
        <v>0</v>
      </c>
      <c r="J46" s="95" t="s">
        <v>58</v>
      </c>
      <c r="K46" s="95"/>
      <c r="L46" s="96"/>
    </row>
    <row r="47" spans="1:12" ht="27" customHeight="1">
      <c r="A47" s="9" t="s">
        <v>10</v>
      </c>
      <c r="B47" s="78">
        <f>SUM(B16:B45)</f>
        <v>0</v>
      </c>
      <c r="C47" s="23">
        <f>SUM(C16:C45)</f>
        <v>0</v>
      </c>
      <c r="D47" s="26">
        <f>SUM(D16:D45)</f>
        <v>0</v>
      </c>
      <c r="E47" s="27">
        <f>SUM(E16:E45)</f>
        <v>0</v>
      </c>
    </row>
  </sheetData>
  <mergeCells count="21">
    <mergeCell ref="A10:C10"/>
    <mergeCell ref="J46:L46"/>
    <mergeCell ref="A1:H1"/>
    <mergeCell ref="E2:F2"/>
    <mergeCell ref="A4:E4"/>
    <mergeCell ref="G4:I4"/>
    <mergeCell ref="D8:D9"/>
    <mergeCell ref="E8:E9"/>
    <mergeCell ref="B14:C14"/>
    <mergeCell ref="D14:E14"/>
    <mergeCell ref="A14:A15"/>
    <mergeCell ref="A13:C13"/>
    <mergeCell ref="A6:C6"/>
    <mergeCell ref="A7:C7"/>
    <mergeCell ref="A8:C9"/>
    <mergeCell ref="A11:C11"/>
    <mergeCell ref="G22:I22"/>
    <mergeCell ref="J8:N8"/>
    <mergeCell ref="J9:N10"/>
    <mergeCell ref="J39:L39"/>
    <mergeCell ref="G14:I14"/>
  </mergeCells>
  <pageMargins left="0.75" right="0.75" top="1" bottom="1" header="0.5" footer="0.5"/>
  <pageSetup orientation="portrait" horizontalDpi="4294967292" verticalDpi="4294967292"/>
  <ignoredErrors>
    <ignoredError sqref="D4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O42" sqref="O42"/>
    </sheetView>
  </sheetViews>
  <sheetFormatPr baseColWidth="10" defaultRowHeight="15" x14ac:dyDescent="0"/>
  <cols>
    <col min="1" max="1" width="13.1640625" customWidth="1"/>
    <col min="2" max="2" width="18.83203125" customWidth="1"/>
    <col min="3" max="3" width="20.5" customWidth="1"/>
    <col min="4" max="4" width="21.1640625" customWidth="1"/>
    <col min="5" max="5" width="18.33203125" customWidth="1"/>
    <col min="6" max="6" width="2.5" customWidth="1"/>
    <col min="7" max="7" width="42.5" customWidth="1"/>
    <col min="8" max="8" width="19.5" customWidth="1"/>
    <col min="9" max="9" width="17.33203125" customWidth="1"/>
  </cols>
  <sheetData>
    <row r="1" spans="1:14" ht="31" customHeight="1">
      <c r="A1" s="102" t="s">
        <v>0</v>
      </c>
      <c r="B1" s="103"/>
      <c r="C1" s="103"/>
      <c r="D1" s="103"/>
      <c r="E1" s="103"/>
      <c r="F1" s="103"/>
      <c r="G1" s="103"/>
      <c r="H1" s="104"/>
    </row>
    <row r="2" spans="1:14" ht="23" customHeight="1">
      <c r="D2" s="8" t="s">
        <v>1</v>
      </c>
      <c r="E2" s="105">
        <v>43008</v>
      </c>
      <c r="F2" s="106"/>
      <c r="G2" s="1"/>
      <c r="H2" s="1"/>
    </row>
    <row r="3" spans="1:14" ht="23" customHeight="1">
      <c r="A3" s="2"/>
      <c r="B3" s="2"/>
      <c r="C3" s="2"/>
      <c r="D3" s="2"/>
      <c r="E3" s="3"/>
      <c r="F3" s="3"/>
      <c r="G3" s="1"/>
      <c r="H3" s="1"/>
    </row>
    <row r="4" spans="1:14" ht="23" customHeight="1">
      <c r="A4" s="125" t="s">
        <v>54</v>
      </c>
      <c r="B4" s="126"/>
      <c r="C4" s="126"/>
      <c r="D4" s="126"/>
      <c r="E4" s="127"/>
      <c r="F4" s="3"/>
      <c r="G4" s="128" t="s">
        <v>55</v>
      </c>
      <c r="H4" s="129"/>
      <c r="I4" s="130"/>
    </row>
    <row r="5" spans="1:14" ht="35" customHeight="1">
      <c r="A5" s="12"/>
      <c r="B5" s="13"/>
      <c r="C5" s="13"/>
      <c r="D5" s="42" t="s">
        <v>13</v>
      </c>
      <c r="E5" s="42" t="s">
        <v>2</v>
      </c>
      <c r="G5" s="46"/>
      <c r="H5" s="43" t="s">
        <v>3</v>
      </c>
      <c r="I5" s="42" t="s">
        <v>2</v>
      </c>
    </row>
    <row r="6" spans="1:14" ht="47" customHeight="1">
      <c r="A6" s="100" t="s">
        <v>56</v>
      </c>
      <c r="B6" s="101"/>
      <c r="C6" s="101"/>
      <c r="D6" s="54">
        <f>B47</f>
        <v>2663.08</v>
      </c>
      <c r="E6" s="55">
        <f>C47</f>
        <v>3506.31</v>
      </c>
      <c r="G6" s="10" t="s">
        <v>9</v>
      </c>
      <c r="H6" s="60">
        <v>4623.7299999999996</v>
      </c>
      <c r="I6" s="61">
        <v>4631.3100000000004</v>
      </c>
    </row>
    <row r="7" spans="1:14" ht="44" customHeight="1">
      <c r="A7" s="122" t="s">
        <v>6</v>
      </c>
      <c r="B7" s="122"/>
      <c r="C7" s="100"/>
      <c r="D7" s="56">
        <f>D47</f>
        <v>0</v>
      </c>
      <c r="E7" s="24">
        <f>E47</f>
        <v>0</v>
      </c>
      <c r="G7" s="10" t="s">
        <v>4</v>
      </c>
      <c r="H7" s="62">
        <v>0</v>
      </c>
      <c r="I7" s="19">
        <v>0</v>
      </c>
    </row>
    <row r="8" spans="1:14" ht="20" customHeight="1">
      <c r="A8" s="122" t="s">
        <v>57</v>
      </c>
      <c r="B8" s="122"/>
      <c r="C8" s="100"/>
      <c r="D8" s="113">
        <v>-400.26</v>
      </c>
      <c r="E8" s="114">
        <v>-189.89</v>
      </c>
      <c r="G8" s="30" t="s">
        <v>63</v>
      </c>
      <c r="H8" s="62">
        <v>-400.26</v>
      </c>
      <c r="I8" s="19">
        <v>-189.89</v>
      </c>
      <c r="J8" s="86"/>
      <c r="K8" s="86"/>
      <c r="L8" s="86"/>
      <c r="M8" s="86"/>
      <c r="N8" s="86"/>
    </row>
    <row r="9" spans="1:14" ht="24" customHeight="1" thickBot="1">
      <c r="A9" s="122"/>
      <c r="B9" s="122"/>
      <c r="C9" s="100"/>
      <c r="D9" s="113"/>
      <c r="E9" s="114"/>
      <c r="G9" s="4" t="s">
        <v>5</v>
      </c>
      <c r="H9" s="63"/>
      <c r="I9" s="64">
        <v>0</v>
      </c>
      <c r="J9" s="87"/>
      <c r="K9" s="87"/>
      <c r="L9" s="87"/>
      <c r="M9" s="87"/>
      <c r="N9" s="87"/>
    </row>
    <row r="10" spans="1:14" ht="24" customHeight="1" thickBot="1">
      <c r="A10" s="100" t="s">
        <v>53</v>
      </c>
      <c r="B10" s="101"/>
      <c r="C10" s="101"/>
      <c r="D10" s="57">
        <f>-B46</f>
        <v>0</v>
      </c>
      <c r="E10" s="25">
        <f>-C46</f>
        <v>0</v>
      </c>
      <c r="G10" s="11" t="s">
        <v>8</v>
      </c>
      <c r="H10" s="88">
        <f>SUM(H6:H9)</f>
        <v>4223.4699999999993</v>
      </c>
      <c r="I10" s="89">
        <f>SUM(I6:I9)</f>
        <v>4441.42</v>
      </c>
      <c r="J10" s="87"/>
      <c r="K10" s="87"/>
      <c r="L10" s="87"/>
      <c r="M10" s="87"/>
      <c r="N10" s="87"/>
    </row>
    <row r="11" spans="1:14" ht="27" customHeight="1" thickBot="1">
      <c r="A11" s="123" t="s">
        <v>49</v>
      </c>
      <c r="B11" s="123"/>
      <c r="C11" s="123"/>
      <c r="D11" s="58">
        <f>SUM(D6:D10)</f>
        <v>2262.8199999999997</v>
      </c>
      <c r="E11" s="59">
        <f>SUM(E6:E10)</f>
        <v>3316.42</v>
      </c>
    </row>
    <row r="12" spans="1:14" ht="20" customHeight="1" thickTop="1"/>
    <row r="13" spans="1:14" ht="20" customHeight="1">
      <c r="A13" s="119" t="s">
        <v>17</v>
      </c>
      <c r="B13" s="120"/>
      <c r="C13" s="121"/>
    </row>
    <row r="14" spans="1:14" ht="35" customHeight="1">
      <c r="A14" s="117" t="s">
        <v>16</v>
      </c>
      <c r="B14" s="115" t="s">
        <v>11</v>
      </c>
      <c r="C14" s="116"/>
      <c r="D14" s="115" t="s">
        <v>12</v>
      </c>
      <c r="E14" s="116"/>
      <c r="G14" s="97" t="s">
        <v>50</v>
      </c>
      <c r="H14" s="98"/>
      <c r="I14" s="99"/>
    </row>
    <row r="15" spans="1:14" ht="39" customHeight="1">
      <c r="A15" s="118"/>
      <c r="B15" s="31" t="s">
        <v>13</v>
      </c>
      <c r="C15" s="31" t="s">
        <v>2</v>
      </c>
      <c r="D15" s="31" t="s">
        <v>13</v>
      </c>
      <c r="E15" s="31" t="s">
        <v>2</v>
      </c>
      <c r="G15" s="36"/>
      <c r="H15" s="6" t="s">
        <v>3</v>
      </c>
      <c r="I15" s="5" t="s">
        <v>2</v>
      </c>
    </row>
    <row r="16" spans="1:14" ht="22" customHeight="1">
      <c r="A16" s="34" t="s">
        <v>18</v>
      </c>
      <c r="B16" s="77"/>
      <c r="C16" s="77"/>
      <c r="D16" s="35"/>
      <c r="E16" s="35"/>
      <c r="G16" s="4" t="s">
        <v>51</v>
      </c>
      <c r="H16" s="66">
        <f>839.65+1960.65+359.95+69.95+749.68+268.65+125+16.43+99.95+103.82</f>
        <v>4593.7299999999996</v>
      </c>
      <c r="I16" s="38">
        <f>1125+2112.46+99.95+89.9+1204</f>
        <v>4631.3099999999995</v>
      </c>
    </row>
    <row r="17" spans="1:9" ht="19" customHeight="1" thickBot="1">
      <c r="A17" s="32" t="s">
        <v>19</v>
      </c>
      <c r="B17" s="28">
        <v>839.65</v>
      </c>
      <c r="C17" s="28">
        <v>2112.46</v>
      </c>
      <c r="D17" s="16"/>
      <c r="E17" s="16"/>
      <c r="G17" s="4" t="s">
        <v>52</v>
      </c>
      <c r="H17" s="67">
        <v>-213.1</v>
      </c>
      <c r="I17" s="68">
        <v>-250.61</v>
      </c>
    </row>
    <row r="18" spans="1:9" ht="22" customHeight="1" thickBot="1">
      <c r="A18" s="32" t="s">
        <v>20</v>
      </c>
      <c r="B18" s="28"/>
      <c r="C18" s="28"/>
      <c r="D18" s="16"/>
      <c r="E18" s="16"/>
      <c r="G18" s="37" t="s">
        <v>7</v>
      </c>
      <c r="H18" s="69">
        <f>SUM(H16:H17)</f>
        <v>4380.6299999999992</v>
      </c>
      <c r="I18" s="70">
        <f>SUM(I16:I17)</f>
        <v>4380.7</v>
      </c>
    </row>
    <row r="19" spans="1:9" ht="19" customHeight="1" thickTop="1">
      <c r="A19" s="32" t="s">
        <v>21</v>
      </c>
      <c r="B19" s="28"/>
      <c r="C19" s="28"/>
      <c r="D19" s="16"/>
      <c r="E19" s="16"/>
    </row>
    <row r="20" spans="1:9" ht="19" customHeight="1">
      <c r="A20" s="32" t="s">
        <v>22</v>
      </c>
      <c r="B20" s="28"/>
      <c r="C20" s="28"/>
      <c r="D20" s="16"/>
      <c r="E20" s="16"/>
    </row>
    <row r="21" spans="1:9" ht="19" customHeight="1">
      <c r="A21" s="32" t="s">
        <v>23</v>
      </c>
      <c r="B21" s="28">
        <v>359.95</v>
      </c>
      <c r="C21" s="28">
        <v>99.95</v>
      </c>
      <c r="D21" s="16"/>
      <c r="E21" s="16"/>
    </row>
    <row r="22" spans="1:9" ht="39" customHeight="1">
      <c r="A22" s="32" t="s">
        <v>24</v>
      </c>
      <c r="B22" s="28"/>
      <c r="C22" s="28"/>
      <c r="D22" s="16"/>
      <c r="E22" s="16"/>
      <c r="G22" s="90" t="s">
        <v>62</v>
      </c>
      <c r="H22" s="91"/>
      <c r="I22" s="92"/>
    </row>
    <row r="23" spans="1:9" ht="19" customHeight="1">
      <c r="A23" s="32" t="s">
        <v>25</v>
      </c>
      <c r="B23" s="28"/>
      <c r="C23" s="28"/>
      <c r="D23" s="16"/>
      <c r="E23" s="16"/>
      <c r="G23" s="36"/>
      <c r="H23" s="7" t="s">
        <v>13</v>
      </c>
      <c r="I23" s="5" t="s">
        <v>2</v>
      </c>
    </row>
    <row r="24" spans="1:9" ht="37" customHeight="1">
      <c r="A24" s="32" t="s">
        <v>26</v>
      </c>
      <c r="B24" s="28"/>
      <c r="C24" s="28"/>
      <c r="D24" s="16"/>
      <c r="E24" s="16"/>
      <c r="G24" s="52" t="s">
        <v>60</v>
      </c>
      <c r="H24" s="21">
        <f>D11</f>
        <v>2262.8199999999997</v>
      </c>
      <c r="I24" s="71">
        <f>E11</f>
        <v>3316.42</v>
      </c>
    </row>
    <row r="25" spans="1:9" ht="19" customHeight="1">
      <c r="A25" s="32" t="s">
        <v>27</v>
      </c>
      <c r="B25" s="28"/>
      <c r="C25" s="28"/>
      <c r="D25" s="16"/>
      <c r="E25" s="16"/>
      <c r="G25" s="36"/>
      <c r="H25" s="72"/>
      <c r="I25" s="72"/>
    </row>
    <row r="26" spans="1:9" ht="37" customHeight="1">
      <c r="A26" s="32" t="s">
        <v>28</v>
      </c>
      <c r="B26" s="28"/>
      <c r="C26" s="28"/>
      <c r="D26" s="16"/>
      <c r="E26" s="16"/>
      <c r="G26" s="51" t="s">
        <v>61</v>
      </c>
      <c r="H26" s="22">
        <f>H10</f>
        <v>4223.4699999999993</v>
      </c>
      <c r="I26" s="71">
        <f>I10</f>
        <v>4441.42</v>
      </c>
    </row>
    <row r="27" spans="1:9" ht="19" customHeight="1">
      <c r="A27" s="32" t="s">
        <v>29</v>
      </c>
      <c r="B27" s="28"/>
      <c r="C27" s="28"/>
      <c r="D27" s="16"/>
      <c r="E27" s="16"/>
      <c r="G27" s="36"/>
      <c r="H27" s="72"/>
      <c r="I27" s="72"/>
    </row>
    <row r="28" spans="1:9" ht="19" customHeight="1">
      <c r="A28" s="32" t="s">
        <v>30</v>
      </c>
      <c r="B28" s="28"/>
      <c r="C28" s="28"/>
      <c r="D28" s="16"/>
      <c r="E28" s="16"/>
      <c r="G28" s="44" t="s">
        <v>64</v>
      </c>
      <c r="H28" s="18">
        <f>H24-H26</f>
        <v>-1960.6499999999996</v>
      </c>
      <c r="I28" s="18">
        <f>I24-I26</f>
        <v>-1125</v>
      </c>
    </row>
    <row r="29" spans="1:9" ht="19" customHeight="1">
      <c r="A29" s="32" t="s">
        <v>31</v>
      </c>
      <c r="B29" s="28"/>
      <c r="C29" s="28"/>
      <c r="D29" s="16"/>
      <c r="E29" s="16"/>
      <c r="G29" s="46"/>
      <c r="H29" s="73"/>
      <c r="I29" s="74"/>
    </row>
    <row r="30" spans="1:9" ht="19" customHeight="1">
      <c r="A30" s="32" t="s">
        <v>32</v>
      </c>
      <c r="B30" s="28">
        <v>819.63</v>
      </c>
      <c r="C30" s="28">
        <v>89.9</v>
      </c>
      <c r="D30" s="16"/>
      <c r="E30" s="16"/>
      <c r="G30" s="50" t="s">
        <v>59</v>
      </c>
      <c r="H30" s="22">
        <f>H18</f>
        <v>4380.6299999999992</v>
      </c>
      <c r="I30" s="71">
        <f>I18</f>
        <v>4380.7</v>
      </c>
    </row>
    <row r="31" spans="1:9" ht="19" customHeight="1">
      <c r="A31" s="32" t="s">
        <v>33</v>
      </c>
      <c r="B31" s="28"/>
      <c r="C31" s="28"/>
      <c r="D31" s="16"/>
      <c r="E31" s="16"/>
      <c r="G31" s="12"/>
      <c r="H31" s="75"/>
      <c r="I31" s="76"/>
    </row>
    <row r="32" spans="1:9" ht="19" customHeight="1">
      <c r="A32" s="32" t="s">
        <v>34</v>
      </c>
      <c r="B32" s="28"/>
      <c r="C32" s="28"/>
      <c r="D32" s="16"/>
      <c r="E32" s="16"/>
      <c r="G32" s="44" t="s">
        <v>65</v>
      </c>
      <c r="H32" s="18">
        <f>H26-H30</f>
        <v>-157.15999999999985</v>
      </c>
      <c r="I32" s="18">
        <f>I26-I30</f>
        <v>60.720000000000255</v>
      </c>
    </row>
    <row r="33" spans="1:12" ht="19" customHeight="1">
      <c r="A33" s="32" t="s">
        <v>35</v>
      </c>
      <c r="B33" s="28">
        <v>268.64999999999998</v>
      </c>
      <c r="C33" s="28"/>
      <c r="D33" s="16"/>
      <c r="E33" s="16"/>
    </row>
    <row r="34" spans="1:12" ht="19" customHeight="1">
      <c r="A34" s="32" t="s">
        <v>36</v>
      </c>
      <c r="B34" s="28">
        <v>125</v>
      </c>
      <c r="C34" s="28"/>
      <c r="D34" s="16"/>
      <c r="E34" s="16"/>
    </row>
    <row r="35" spans="1:12" ht="19" customHeight="1">
      <c r="A35" s="32" t="s">
        <v>37</v>
      </c>
      <c r="B35" s="28">
        <v>16.43</v>
      </c>
      <c r="C35" s="28"/>
      <c r="D35" s="16"/>
      <c r="E35" s="16"/>
      <c r="G35" s="80" t="s">
        <v>64</v>
      </c>
      <c r="H35" s="81">
        <f>H28</f>
        <v>-1960.6499999999996</v>
      </c>
      <c r="I35" s="38">
        <f>I28</f>
        <v>-1125</v>
      </c>
    </row>
    <row r="36" spans="1:12" ht="19" customHeight="1">
      <c r="A36" s="32" t="s">
        <v>38</v>
      </c>
      <c r="B36" s="28"/>
      <c r="C36" s="28">
        <v>1204</v>
      </c>
      <c r="D36" s="16"/>
      <c r="E36" s="16"/>
      <c r="G36" s="82" t="s">
        <v>66</v>
      </c>
      <c r="H36" s="53">
        <v>1960.65</v>
      </c>
      <c r="I36" s="39">
        <v>1125</v>
      </c>
    </row>
    <row r="37" spans="1:12" ht="19" customHeight="1">
      <c r="A37" s="32" t="s">
        <v>39</v>
      </c>
      <c r="B37" s="28"/>
      <c r="C37" s="28"/>
      <c r="D37" s="16"/>
      <c r="E37" s="16"/>
      <c r="G37" s="83" t="s">
        <v>67</v>
      </c>
      <c r="H37" s="85">
        <f>SUM(H35:H36)</f>
        <v>0</v>
      </c>
      <c r="I37" s="85">
        <f>SUM(I35:I36)</f>
        <v>0</v>
      </c>
      <c r="J37" s="124" t="s">
        <v>58</v>
      </c>
      <c r="K37" s="124"/>
      <c r="L37" s="124"/>
    </row>
    <row r="38" spans="1:12" ht="19" customHeight="1">
      <c r="A38" s="32" t="s">
        <v>40</v>
      </c>
      <c r="B38" s="28"/>
      <c r="C38" s="28"/>
      <c r="D38" s="16"/>
      <c r="E38" s="16"/>
      <c r="H38" s="13"/>
      <c r="I38" s="13"/>
    </row>
    <row r="39" spans="1:12" ht="19" customHeight="1">
      <c r="A39" s="32" t="s">
        <v>41</v>
      </c>
      <c r="B39" s="28"/>
      <c r="C39" s="28"/>
      <c r="D39" s="16"/>
      <c r="E39" s="16"/>
      <c r="H39" s="13"/>
      <c r="I39" s="13"/>
    </row>
    <row r="40" spans="1:12" ht="19" customHeight="1">
      <c r="A40" s="32" t="s">
        <v>42</v>
      </c>
      <c r="B40" s="28">
        <v>99.95</v>
      </c>
      <c r="C40" s="28"/>
      <c r="D40" s="16"/>
      <c r="E40" s="16"/>
      <c r="G40" s="84" t="s">
        <v>65</v>
      </c>
      <c r="H40" s="81">
        <f>H32</f>
        <v>-157.15999999999985</v>
      </c>
      <c r="I40" s="38">
        <f>I32</f>
        <v>60.720000000000255</v>
      </c>
    </row>
    <row r="41" spans="1:12" ht="19" customHeight="1">
      <c r="A41" s="32" t="s">
        <v>43</v>
      </c>
      <c r="B41" s="28"/>
      <c r="C41" s="28"/>
      <c r="D41" s="16"/>
      <c r="E41" s="16"/>
      <c r="G41" s="12" t="s">
        <v>69</v>
      </c>
      <c r="H41" s="41">
        <f>-H8</f>
        <v>400.26</v>
      </c>
      <c r="I41" s="40">
        <v>189.89</v>
      </c>
    </row>
    <row r="42" spans="1:12" ht="19" customHeight="1">
      <c r="A42" s="32" t="s">
        <v>44</v>
      </c>
      <c r="B42" s="28">
        <v>103.82</v>
      </c>
      <c r="C42" s="28"/>
      <c r="D42" s="16"/>
      <c r="E42" s="16"/>
      <c r="G42" s="12" t="s">
        <v>70</v>
      </c>
      <c r="H42" s="41">
        <v>-213.1</v>
      </c>
      <c r="I42" s="40">
        <v>-250.61</v>
      </c>
    </row>
    <row r="43" spans="1:12" ht="19" customHeight="1">
      <c r="A43" s="32" t="s">
        <v>45</v>
      </c>
      <c r="B43" s="28">
        <v>30</v>
      </c>
      <c r="C43" s="28"/>
      <c r="D43" s="16"/>
      <c r="E43" s="16"/>
      <c r="G43" s="12" t="s">
        <v>68</v>
      </c>
      <c r="H43" s="53">
        <v>-30</v>
      </c>
      <c r="I43" s="39">
        <v>0</v>
      </c>
    </row>
    <row r="44" spans="1:12" ht="19" customHeight="1">
      <c r="A44" s="32" t="s">
        <v>46</v>
      </c>
      <c r="B44" s="28"/>
      <c r="C44" s="28"/>
      <c r="D44" s="16"/>
      <c r="E44" s="16"/>
      <c r="G44" s="83" t="s">
        <v>67</v>
      </c>
      <c r="H44" s="85">
        <f>SUM(H40:H43)</f>
        <v>1.4210854715202004E-13</v>
      </c>
      <c r="I44" s="85">
        <f>SUM(I40:I43)</f>
        <v>2.2737367544323206E-13</v>
      </c>
      <c r="J44" s="124" t="s">
        <v>58</v>
      </c>
      <c r="K44" s="124"/>
      <c r="L44" s="124"/>
    </row>
    <row r="45" spans="1:12" ht="19" customHeight="1">
      <c r="A45" s="32" t="s">
        <v>47</v>
      </c>
      <c r="B45" s="28"/>
      <c r="C45" s="28"/>
      <c r="D45" s="16"/>
      <c r="E45" s="16"/>
    </row>
    <row r="46" spans="1:12" ht="19" customHeight="1">
      <c r="A46" s="33" t="s">
        <v>48</v>
      </c>
      <c r="B46" s="29"/>
      <c r="C46" s="29"/>
      <c r="D46" s="17"/>
      <c r="E46" s="17"/>
    </row>
    <row r="47" spans="1:12" ht="27" customHeight="1">
      <c r="A47" s="9" t="s">
        <v>10</v>
      </c>
      <c r="B47" s="78">
        <f>SUM(B16:B45)</f>
        <v>2663.08</v>
      </c>
      <c r="C47" s="23">
        <f>SUM(C16:C45)</f>
        <v>3506.31</v>
      </c>
      <c r="D47" s="14">
        <f>SUM(D16:D45)</f>
        <v>0</v>
      </c>
      <c r="E47" s="15">
        <f>SUM(E16:E45)</f>
        <v>0</v>
      </c>
    </row>
  </sheetData>
  <mergeCells count="19">
    <mergeCell ref="A13:C13"/>
    <mergeCell ref="A1:H1"/>
    <mergeCell ref="E2:F2"/>
    <mergeCell ref="A4:E4"/>
    <mergeCell ref="G4:I4"/>
    <mergeCell ref="A6:C6"/>
    <mergeCell ref="A7:C7"/>
    <mergeCell ref="A8:C9"/>
    <mergeCell ref="D8:D9"/>
    <mergeCell ref="E8:E9"/>
    <mergeCell ref="A10:C10"/>
    <mergeCell ref="A11:C11"/>
    <mergeCell ref="J44:L44"/>
    <mergeCell ref="A14:A15"/>
    <mergeCell ref="B14:C14"/>
    <mergeCell ref="D14:E14"/>
    <mergeCell ref="G14:I14"/>
    <mergeCell ref="G22:I22"/>
    <mergeCell ref="J37:L3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SEPTEMBER</vt:lpstr>
    </vt:vector>
  </TitlesOfParts>
  <Company>Mountain 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Szpak</dc:creator>
  <cp:lastModifiedBy>Jane Szpak</cp:lastModifiedBy>
  <dcterms:created xsi:type="dcterms:W3CDTF">2017-10-09T14:52:23Z</dcterms:created>
  <dcterms:modified xsi:type="dcterms:W3CDTF">2017-10-12T19:33:08Z</dcterms:modified>
</cp:coreProperties>
</file>